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" i="1" l="1"/>
  <c r="K14" i="1"/>
  <c r="I14" i="1"/>
  <c r="H14" i="1"/>
  <c r="G14" i="1"/>
  <c r="F14" i="1"/>
  <c r="E14" i="1"/>
  <c r="D14" i="1"/>
  <c r="J13" i="1"/>
  <c r="J12" i="1"/>
  <c r="J14" i="1" s="1"/>
  <c r="J11" i="1"/>
  <c r="J10" i="1"/>
  <c r="J9" i="1"/>
  <c r="L24" i="1" l="1"/>
  <c r="K24" i="1" l="1"/>
  <c r="J20" i="1"/>
  <c r="J24" i="1" s="1"/>
  <c r="L19" i="1"/>
  <c r="L25" i="1" s="1"/>
  <c r="K19" i="1"/>
  <c r="I19" i="1"/>
  <c r="H19" i="1"/>
  <c r="H25" i="1" s="1"/>
  <c r="G19" i="1"/>
  <c r="G25" i="1" s="1"/>
  <c r="F19" i="1"/>
  <c r="F25" i="1" s="1"/>
  <c r="E19" i="1"/>
  <c r="E25" i="1" s="1"/>
  <c r="D19" i="1"/>
  <c r="D25" i="1" s="1"/>
  <c r="J18" i="1"/>
  <c r="J17" i="1"/>
  <c r="J16" i="1"/>
  <c r="J15" i="1"/>
  <c r="J25" i="1" l="1"/>
  <c r="K25" i="1"/>
  <c r="J19" i="1"/>
</calcChain>
</file>

<file path=xl/sharedStrings.xml><?xml version="1.0" encoding="utf-8"?>
<sst xmlns="http://schemas.openxmlformats.org/spreadsheetml/2006/main" count="50" uniqueCount="46">
  <si>
    <t>Информация</t>
  </si>
  <si>
    <t xml:space="preserve">о предоставленных Постоянным Комитетом Союзного государства бюджетных кредитах и их погашении </t>
  </si>
  <si>
    <t xml:space="preserve">               тыс. росс.рублей</t>
  </si>
  <si>
    <t>№ п/п</t>
  </si>
  <si>
    <t>Наименование программы</t>
  </si>
  <si>
    <t>№ и дата кредитного договора и дополнительные соглашения к нему</t>
  </si>
  <si>
    <t>Бюджетные кредиты за период реализации программы на начало отчетного периода</t>
  </si>
  <si>
    <t>Возврат в бюджет за отчетный период основного долга</t>
  </si>
  <si>
    <t>Перечисление в бюджет за отчетный период процентов</t>
  </si>
  <si>
    <t>Задолженность по бюджетным кредитам на конец отчетного периода</t>
  </si>
  <si>
    <t>предоставлено</t>
  </si>
  <si>
    <t>возвращено основного долга</t>
  </si>
  <si>
    <t>по договору</t>
  </si>
  <si>
    <t>фактически</t>
  </si>
  <si>
    <t>по основному долгу</t>
  </si>
  <si>
    <t>по процентам</t>
  </si>
  <si>
    <t>по пеням</t>
  </si>
  <si>
    <t>итого:</t>
  </si>
  <si>
    <t>2</t>
  </si>
  <si>
    <t>1-СП от 25.12.98 доп.согл.6 от 25.12.02</t>
  </si>
  <si>
    <t>2-СП от 27.05.99 доп.согл.6 от 31.05.02</t>
  </si>
  <si>
    <t>ВС-447 от 24.07.00 доп.согл.3 от 31.05.02</t>
  </si>
  <si>
    <t>040 от 11.06.02 доп.согл.2 от 25.12.02</t>
  </si>
  <si>
    <t>010 от 18.12.01  доп.согл.3 от 25.12.02</t>
  </si>
  <si>
    <t>ИТОГО</t>
  </si>
  <si>
    <t>1</t>
  </si>
  <si>
    <t>ВС-372 от 01.06.99</t>
  </si>
  <si>
    <t>ВС-638 от 01.09.99*</t>
  </si>
  <si>
    <t>ВС-440 от 24.07.00** доп.согл. от 11.01.05</t>
  </si>
  <si>
    <t>001 от 06.11.01** доп.согл. от 11.01.05</t>
  </si>
  <si>
    <t>047 от 26.08.02** доп.согл. от 11.01.05</t>
  </si>
  <si>
    <t>3</t>
  </si>
  <si>
    <t>"Развитие дизельного автомобилестроения"*</t>
  </si>
  <si>
    <t>*задолженность по программе "Развитие дизельного автомобилестроения" переведена на забалансовый учет (Постановление Совета Министров Союзного государства от 23 декабря 2021 г. № 32).</t>
  </si>
  <si>
    <t>"Развитие производства телеаппаратуры на предприятиях Республики Беларусь и Российской Федерации"**</t>
  </si>
  <si>
    <t>"Развитие производства технических средств информационно-теле-коммуникационных систем и систем безналичного расчета на предприятиях Союза Беларуси и России" (Электронная пластиковая карта)**</t>
  </si>
  <si>
    <t>**задолженность по программам "Развитие производства телеаппаратуры на предприятиях Республики Беларусь и Российской Федерации" и "Развитие производства технических средств информационно-теле-коммуникационных систем и систем безналичного расчета на предприятиях Союза Беларуси и России" (Электронная пластиковая карта) переведена на забалансовый учет (Постановление Совета Министров Союзного государства от 18 мая 2022 г. № 3).</t>
  </si>
  <si>
    <t xml:space="preserve">Заметитель Государственного секретаря - </t>
  </si>
  <si>
    <t>член Постоянного Комитета Союзного государства</t>
  </si>
  <si>
    <t>Начальник Департамента финансов и бюджетной политики</t>
  </si>
  <si>
    <t>Постоянного Комитета Союзного государства</t>
  </si>
  <si>
    <t>Приложение 4                                                                   к Порядку составления и представления отчетности об исполнении бюджета Союзного государства</t>
  </si>
  <si>
    <t>Форма 4 - бюджет</t>
  </si>
  <si>
    <t xml:space="preserve">                   Н.В.Полукарова</t>
  </si>
  <si>
    <t>(по состоянию на 01.01.2024 г.)</t>
  </si>
  <si>
    <t>В.В.Амарин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</si>
</sst>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11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left"/>
    </xf>
    <xf numFmtId="4" fontId="5" fillId="0" borderId="8" xfId="0" applyNumberFormat="1" applyFont="1" applyBorder="1" applyAlignment="1">
      <alignment horizontal="right" vertical="top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1" applyNumberFormat="1" applyFont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49" fontId="2" fillId="0" borderId="8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7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/>
    <xf numFmtId="0" fontId="10" fillId="0" borderId="0" xfId="0" applyFont="1" applyBorder="1" applyAlignment="1">
      <alignment horizontal="left"/>
    </xf>
    <xf numFmtId="4" fontId="5" fillId="0" borderId="8" xfId="0" applyNumberFormat="1" applyFont="1" applyBorder="1" applyAlignment="1">
      <alignment horizontal="right" vertical="top" wrapText="1"/>
    </xf>
    <xf numFmtId="4" fontId="5" fillId="0" borderId="12" xfId="0" applyNumberFormat="1" applyFont="1" applyBorder="1" applyAlignment="1">
      <alignment horizontal="right" vertical="top" wrapText="1"/>
    </xf>
    <xf numFmtId="4" fontId="5" fillId="0" borderId="11" xfId="0" applyNumberFormat="1" applyFont="1" applyBorder="1" applyAlignment="1">
      <alignment horizontal="righ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" fontId="5" fillId="0" borderId="13" xfId="0" applyNumberFormat="1" applyFont="1" applyBorder="1" applyAlignment="1">
      <alignment horizontal="right" vertical="top" wrapText="1"/>
    </xf>
    <xf numFmtId="4" fontId="5" fillId="0" borderId="6" xfId="0" applyNumberFormat="1" applyFont="1" applyBorder="1" applyAlignment="1">
      <alignment horizontal="right" vertical="top" wrapText="1"/>
    </xf>
    <xf numFmtId="4" fontId="5" fillId="0" borderId="14" xfId="0" applyNumberFormat="1" applyFont="1" applyBorder="1" applyAlignment="1">
      <alignment horizontal="right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P16" sqref="P16"/>
    </sheetView>
  </sheetViews>
  <sheetFormatPr defaultRowHeight="15" x14ac:dyDescent="0.25"/>
  <cols>
    <col min="1" max="1" width="4.28515625" style="1" customWidth="1"/>
    <col min="2" max="2" width="22" style="5" customWidth="1"/>
    <col min="3" max="3" width="17.7109375" style="3" customWidth="1"/>
    <col min="4" max="4" width="13.28515625" style="4" customWidth="1"/>
    <col min="5" max="5" width="14.28515625" style="4" customWidth="1"/>
    <col min="6" max="6" width="11" style="4" customWidth="1"/>
    <col min="7" max="7" width="11.7109375" style="4" customWidth="1"/>
    <col min="8" max="8" width="11.28515625" style="4" customWidth="1"/>
    <col min="9" max="9" width="10.5703125" style="4" customWidth="1"/>
    <col min="10" max="11" width="11.7109375" style="4" customWidth="1"/>
    <col min="12" max="12" width="15.7109375" style="4" customWidth="1"/>
  </cols>
  <sheetData>
    <row r="1" spans="1:12" ht="46.9" customHeight="1" x14ac:dyDescent="0.25">
      <c r="B1" s="2" t="s">
        <v>42</v>
      </c>
      <c r="J1" s="67" t="s">
        <v>41</v>
      </c>
      <c r="K1" s="67"/>
      <c r="L1" s="67"/>
    </row>
    <row r="2" spans="1:12" ht="15.75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25">
      <c r="E4" s="70" t="s">
        <v>44</v>
      </c>
      <c r="F4" s="70"/>
      <c r="G4" s="70"/>
      <c r="K4" s="71" t="s">
        <v>2</v>
      </c>
      <c r="L4" s="71"/>
    </row>
    <row r="5" spans="1:12" ht="31.5" customHeight="1" x14ac:dyDescent="0.25">
      <c r="A5" s="63" t="s">
        <v>3</v>
      </c>
      <c r="B5" s="63" t="s">
        <v>4</v>
      </c>
      <c r="C5" s="63" t="s">
        <v>5</v>
      </c>
      <c r="D5" s="61" t="s">
        <v>6</v>
      </c>
      <c r="E5" s="62"/>
      <c r="F5" s="53" t="s">
        <v>7</v>
      </c>
      <c r="G5" s="54"/>
      <c r="H5" s="53" t="s">
        <v>8</v>
      </c>
      <c r="I5" s="54"/>
      <c r="J5" s="53" t="s">
        <v>9</v>
      </c>
      <c r="K5" s="57"/>
      <c r="L5" s="54"/>
    </row>
    <row r="6" spans="1:12" x14ac:dyDescent="0.25">
      <c r="A6" s="63"/>
      <c r="B6" s="63"/>
      <c r="C6" s="63"/>
      <c r="D6" s="53" t="s">
        <v>10</v>
      </c>
      <c r="E6" s="59" t="s">
        <v>11</v>
      </c>
      <c r="F6" s="55"/>
      <c r="G6" s="56"/>
      <c r="H6" s="55"/>
      <c r="I6" s="56"/>
      <c r="J6" s="55"/>
      <c r="K6" s="58"/>
      <c r="L6" s="56"/>
    </row>
    <row r="7" spans="1:12" ht="33.75" x14ac:dyDescent="0.25">
      <c r="A7" s="63"/>
      <c r="B7" s="63"/>
      <c r="C7" s="63"/>
      <c r="D7" s="55"/>
      <c r="E7" s="60"/>
      <c r="F7" s="6" t="s">
        <v>12</v>
      </c>
      <c r="G7" s="6" t="s">
        <v>13</v>
      </c>
      <c r="H7" s="7" t="s">
        <v>12</v>
      </c>
      <c r="I7" s="7" t="s">
        <v>13</v>
      </c>
      <c r="J7" s="7" t="s">
        <v>14</v>
      </c>
      <c r="K7" s="7" t="s">
        <v>15</v>
      </c>
      <c r="L7" s="8" t="s">
        <v>16</v>
      </c>
    </row>
    <row r="8" spans="1:12" x14ac:dyDescent="0.25">
      <c r="A8" s="9">
        <v>1</v>
      </c>
      <c r="B8" s="10">
        <v>2</v>
      </c>
      <c r="C8" s="10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</row>
    <row r="9" spans="1:12" x14ac:dyDescent="0.25">
      <c r="A9" s="29" t="s">
        <v>25</v>
      </c>
      <c r="B9" s="64" t="s">
        <v>32</v>
      </c>
      <c r="C9" s="19" t="s">
        <v>26</v>
      </c>
      <c r="D9" s="20">
        <v>135000</v>
      </c>
      <c r="E9" s="20">
        <v>135000</v>
      </c>
      <c r="F9" s="20">
        <v>0</v>
      </c>
      <c r="G9" s="20">
        <v>0</v>
      </c>
      <c r="H9" s="20">
        <v>0</v>
      </c>
      <c r="I9" s="20">
        <v>0</v>
      </c>
      <c r="J9" s="20">
        <f>D9-E9</f>
        <v>0</v>
      </c>
      <c r="K9" s="20">
        <v>0</v>
      </c>
      <c r="L9" s="20">
        <v>0</v>
      </c>
    </row>
    <row r="10" spans="1:12" x14ac:dyDescent="0.25">
      <c r="A10" s="30"/>
      <c r="B10" s="65"/>
      <c r="C10" s="18" t="s">
        <v>27</v>
      </c>
      <c r="D10" s="20">
        <v>8689.2000000000007</v>
      </c>
      <c r="E10" s="20">
        <v>8385.7999999999993</v>
      </c>
      <c r="F10" s="20">
        <v>0</v>
      </c>
      <c r="G10" s="20">
        <v>0</v>
      </c>
      <c r="H10" s="20">
        <v>0</v>
      </c>
      <c r="I10" s="20">
        <v>0</v>
      </c>
      <c r="J10" s="20">
        <f>D10-E10</f>
        <v>303.40000000000146</v>
      </c>
      <c r="K10" s="20">
        <v>278.39</v>
      </c>
      <c r="L10" s="20">
        <v>431.83</v>
      </c>
    </row>
    <row r="11" spans="1:12" ht="22.5" x14ac:dyDescent="0.25">
      <c r="A11" s="30"/>
      <c r="B11" s="65"/>
      <c r="C11" s="18" t="s">
        <v>28</v>
      </c>
      <c r="D11" s="20">
        <v>300000</v>
      </c>
      <c r="E11" s="20">
        <v>298980</v>
      </c>
      <c r="F11" s="20">
        <v>0</v>
      </c>
      <c r="G11" s="20">
        <v>0</v>
      </c>
      <c r="H11" s="20">
        <v>0</v>
      </c>
      <c r="I11" s="20">
        <v>0</v>
      </c>
      <c r="J11" s="20">
        <f>D11-E11</f>
        <v>1020</v>
      </c>
      <c r="K11" s="20">
        <v>12966.76</v>
      </c>
      <c r="L11" s="20">
        <v>30143.02</v>
      </c>
    </row>
    <row r="12" spans="1:12" ht="22.5" x14ac:dyDescent="0.25">
      <c r="A12" s="30"/>
      <c r="B12" s="65"/>
      <c r="C12" s="18" t="s">
        <v>29</v>
      </c>
      <c r="D12" s="20">
        <v>254750</v>
      </c>
      <c r="E12" s="20">
        <v>253803.6</v>
      </c>
      <c r="F12" s="20">
        <v>0</v>
      </c>
      <c r="G12" s="20">
        <v>0</v>
      </c>
      <c r="H12" s="20">
        <v>0</v>
      </c>
      <c r="I12" s="20">
        <v>0</v>
      </c>
      <c r="J12" s="20">
        <f>D12-E12</f>
        <v>946.39999999999418</v>
      </c>
      <c r="K12" s="20">
        <v>26343.85</v>
      </c>
      <c r="L12" s="20">
        <v>57843.95</v>
      </c>
    </row>
    <row r="13" spans="1:12" ht="22.5" x14ac:dyDescent="0.25">
      <c r="A13" s="30"/>
      <c r="B13" s="65"/>
      <c r="C13" s="18" t="s">
        <v>30</v>
      </c>
      <c r="D13" s="20">
        <v>651000</v>
      </c>
      <c r="E13" s="20">
        <v>364560</v>
      </c>
      <c r="F13" s="20">
        <v>0</v>
      </c>
      <c r="G13" s="20">
        <v>0</v>
      </c>
      <c r="H13" s="20">
        <v>0</v>
      </c>
      <c r="I13" s="20">
        <v>0</v>
      </c>
      <c r="J13" s="20">
        <f>D13-E13</f>
        <v>286440</v>
      </c>
      <c r="K13" s="20">
        <v>403161.48</v>
      </c>
      <c r="L13" s="20">
        <v>902177.89</v>
      </c>
    </row>
    <row r="14" spans="1:12" x14ac:dyDescent="0.25">
      <c r="A14" s="31"/>
      <c r="B14" s="66"/>
      <c r="C14" s="13" t="s">
        <v>17</v>
      </c>
      <c r="D14" s="21">
        <f>SUM(D9:D13)</f>
        <v>1349439.2</v>
      </c>
      <c r="E14" s="21">
        <f>SUM(E9:E13)</f>
        <v>1060729.3999999999</v>
      </c>
      <c r="F14" s="21">
        <f t="shared" ref="F14:K14" si="0">SUM(F9:F13)</f>
        <v>0</v>
      </c>
      <c r="G14" s="21">
        <f t="shared" si="0"/>
        <v>0</v>
      </c>
      <c r="H14" s="21">
        <f t="shared" si="0"/>
        <v>0</v>
      </c>
      <c r="I14" s="21">
        <f t="shared" si="0"/>
        <v>0</v>
      </c>
      <c r="J14" s="21">
        <f t="shared" si="0"/>
        <v>288709.8</v>
      </c>
      <c r="K14" s="21">
        <f t="shared" si="0"/>
        <v>442750.48</v>
      </c>
      <c r="L14" s="21">
        <f>SUM(L9:L13)</f>
        <v>990596.69000000006</v>
      </c>
    </row>
    <row r="15" spans="1:12" ht="33.75" x14ac:dyDescent="0.25">
      <c r="A15" s="29" t="s">
        <v>18</v>
      </c>
      <c r="B15" s="64" t="s">
        <v>34</v>
      </c>
      <c r="C15" s="12" t="s">
        <v>19</v>
      </c>
      <c r="D15" s="20">
        <v>14400</v>
      </c>
      <c r="E15" s="20">
        <v>14400</v>
      </c>
      <c r="F15" s="20">
        <v>0</v>
      </c>
      <c r="G15" s="20">
        <v>0</v>
      </c>
      <c r="H15" s="20">
        <v>0</v>
      </c>
      <c r="I15" s="20">
        <v>0</v>
      </c>
      <c r="J15" s="20">
        <f>D15-E15</f>
        <v>0</v>
      </c>
      <c r="K15" s="20">
        <v>7865.71</v>
      </c>
      <c r="L15" s="20">
        <v>14702.79</v>
      </c>
    </row>
    <row r="16" spans="1:12" ht="33.75" x14ac:dyDescent="0.25">
      <c r="A16" s="30"/>
      <c r="B16" s="65"/>
      <c r="C16" s="12" t="s">
        <v>20</v>
      </c>
      <c r="D16" s="20">
        <v>45000</v>
      </c>
      <c r="E16" s="20">
        <v>22278.7</v>
      </c>
      <c r="F16" s="20">
        <v>0</v>
      </c>
      <c r="G16" s="20">
        <v>0</v>
      </c>
      <c r="H16" s="20">
        <v>0</v>
      </c>
      <c r="I16" s="20">
        <v>0</v>
      </c>
      <c r="J16" s="20">
        <f>D16-E16</f>
        <v>22721.3</v>
      </c>
      <c r="K16" s="20">
        <v>62611.74</v>
      </c>
      <c r="L16" s="20">
        <v>126771.35</v>
      </c>
    </row>
    <row r="17" spans="1:12" ht="33.75" x14ac:dyDescent="0.25">
      <c r="A17" s="30"/>
      <c r="B17" s="65"/>
      <c r="C17" s="12" t="s">
        <v>21</v>
      </c>
      <c r="D17" s="20">
        <v>130000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f>D17-E17</f>
        <v>130000</v>
      </c>
      <c r="K17" s="20">
        <v>227372.09</v>
      </c>
      <c r="L17" s="20">
        <v>449103.41</v>
      </c>
    </row>
    <row r="18" spans="1:12" ht="25.15" customHeight="1" x14ac:dyDescent="0.25">
      <c r="A18" s="30"/>
      <c r="B18" s="65"/>
      <c r="C18" s="12" t="s">
        <v>22</v>
      </c>
      <c r="D18" s="20">
        <v>104600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f>D18-E18</f>
        <v>104600</v>
      </c>
      <c r="K18" s="20">
        <v>171960.86</v>
      </c>
      <c r="L18" s="20">
        <v>320408.84999999998</v>
      </c>
    </row>
    <row r="19" spans="1:12" ht="15" customHeight="1" x14ac:dyDescent="0.25">
      <c r="A19" s="31"/>
      <c r="B19" s="66"/>
      <c r="C19" s="13" t="s">
        <v>17</v>
      </c>
      <c r="D19" s="21">
        <f t="shared" ref="D19:J19" si="1">SUM(D15:D18)</f>
        <v>294000</v>
      </c>
      <c r="E19" s="21">
        <f t="shared" si="1"/>
        <v>36678.699999999997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257321.3</v>
      </c>
      <c r="K19" s="21">
        <f>SUM(K15:K18)</f>
        <v>469810.39999999997</v>
      </c>
      <c r="L19" s="21">
        <f>SUM(L15:L18)</f>
        <v>910986.4</v>
      </c>
    </row>
    <row r="20" spans="1:12" x14ac:dyDescent="0.25">
      <c r="A20" s="29" t="s">
        <v>31</v>
      </c>
      <c r="B20" s="41" t="s">
        <v>35</v>
      </c>
      <c r="C20" s="44" t="s">
        <v>23</v>
      </c>
      <c r="D20" s="38">
        <v>3500</v>
      </c>
      <c r="E20" s="38">
        <v>3500</v>
      </c>
      <c r="F20" s="38">
        <v>0</v>
      </c>
      <c r="G20" s="38">
        <v>0</v>
      </c>
      <c r="H20" s="38">
        <v>0</v>
      </c>
      <c r="I20" s="38">
        <v>0</v>
      </c>
      <c r="J20" s="38">
        <f>D20-E20</f>
        <v>0</v>
      </c>
      <c r="K20" s="48">
        <v>654.07000000000005</v>
      </c>
      <c r="L20" s="38">
        <v>1117.52</v>
      </c>
    </row>
    <row r="21" spans="1:12" x14ac:dyDescent="0.25">
      <c r="A21" s="30"/>
      <c r="B21" s="42"/>
      <c r="C21" s="45"/>
      <c r="D21" s="39"/>
      <c r="E21" s="39"/>
      <c r="F21" s="39"/>
      <c r="G21" s="39"/>
      <c r="H21" s="39"/>
      <c r="I21" s="47"/>
      <c r="J21" s="39"/>
      <c r="K21" s="49"/>
      <c r="L21" s="39"/>
    </row>
    <row r="22" spans="1:12" x14ac:dyDescent="0.25">
      <c r="A22" s="30"/>
      <c r="B22" s="42"/>
      <c r="C22" s="45"/>
      <c r="D22" s="39"/>
      <c r="E22" s="39"/>
      <c r="F22" s="39"/>
      <c r="G22" s="39"/>
      <c r="H22" s="39"/>
      <c r="I22" s="47"/>
      <c r="J22" s="39"/>
      <c r="K22" s="49"/>
      <c r="L22" s="39"/>
    </row>
    <row r="23" spans="1:12" x14ac:dyDescent="0.25">
      <c r="A23" s="30"/>
      <c r="B23" s="42"/>
      <c r="C23" s="46"/>
      <c r="D23" s="40"/>
      <c r="E23" s="40"/>
      <c r="F23" s="40"/>
      <c r="G23" s="40"/>
      <c r="H23" s="40"/>
      <c r="I23" s="40"/>
      <c r="J23" s="40"/>
      <c r="K23" s="50"/>
      <c r="L23" s="40"/>
    </row>
    <row r="24" spans="1:12" ht="16.5" customHeight="1" x14ac:dyDescent="0.25">
      <c r="A24" s="31"/>
      <c r="B24" s="43"/>
      <c r="C24" s="12" t="s">
        <v>17</v>
      </c>
      <c r="D24" s="22">
        <v>3500</v>
      </c>
      <c r="E24" s="22">
        <v>3500</v>
      </c>
      <c r="F24" s="22">
        <v>0</v>
      </c>
      <c r="G24" s="22">
        <v>0</v>
      </c>
      <c r="H24" s="22">
        <v>0</v>
      </c>
      <c r="I24" s="22">
        <v>0</v>
      </c>
      <c r="J24" s="22">
        <f>SUM(J20)</f>
        <v>0</v>
      </c>
      <c r="K24" s="22">
        <f>SUM(K20)</f>
        <v>654.07000000000005</v>
      </c>
      <c r="L24" s="22">
        <f>SUM(L20)</f>
        <v>1117.52</v>
      </c>
    </row>
    <row r="25" spans="1:12" x14ac:dyDescent="0.25">
      <c r="A25" s="51" t="s">
        <v>24</v>
      </c>
      <c r="B25" s="52"/>
      <c r="C25" s="14"/>
      <c r="D25" s="23">
        <f t="shared" ref="D25:E25" si="2">D24+D19+D14</f>
        <v>1646939.2</v>
      </c>
      <c r="E25" s="23">
        <f t="shared" si="2"/>
        <v>1100908.0999999999</v>
      </c>
      <c r="F25" s="23">
        <f t="shared" ref="F25:H25" si="3">F24+F19</f>
        <v>0</v>
      </c>
      <c r="G25" s="23">
        <f t="shared" si="3"/>
        <v>0</v>
      </c>
      <c r="H25" s="23">
        <f t="shared" si="3"/>
        <v>0</v>
      </c>
      <c r="I25" s="24">
        <v>0</v>
      </c>
      <c r="J25" s="23">
        <f>J24+J19+J14</f>
        <v>546031.1</v>
      </c>
      <c r="K25" s="23">
        <f>K24+K19+K14</f>
        <v>913214.95</v>
      </c>
      <c r="L25" s="23">
        <f>L24+L19+L14</f>
        <v>1902700.61</v>
      </c>
    </row>
    <row r="26" spans="1:12" ht="26.25" customHeight="1" x14ac:dyDescent="0.25">
      <c r="A26" s="34" t="s">
        <v>33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7.9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7.9" hidden="1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ht="39" customHeight="1" x14ac:dyDescent="0.25">
      <c r="A29" s="32" t="s">
        <v>36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7.15" customHeight="1" x14ac:dyDescent="0.25"/>
    <row r="31" spans="1:12" ht="15.75" x14ac:dyDescent="0.25">
      <c r="B31" s="25" t="s">
        <v>37</v>
      </c>
      <c r="H31" s="15"/>
      <c r="J31" s="16"/>
    </row>
    <row r="32" spans="1:12" ht="18" x14ac:dyDescent="0.25">
      <c r="B32" s="25" t="s">
        <v>38</v>
      </c>
      <c r="H32" s="17"/>
      <c r="I32" s="26" t="s">
        <v>45</v>
      </c>
      <c r="J32" s="16"/>
    </row>
    <row r="33" spans="2:11" ht="7.9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2:11" ht="4.9000000000000004" customHeight="1" x14ac:dyDescent="0.25"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2:11" ht="15" customHeight="1" x14ac:dyDescent="0.25">
      <c r="B35" s="36" t="s">
        <v>39</v>
      </c>
      <c r="C35" s="36"/>
      <c r="D35" s="36"/>
      <c r="E35" s="36"/>
      <c r="F35" s="36"/>
      <c r="G35" s="36"/>
      <c r="H35" s="36"/>
      <c r="I35" s="36"/>
      <c r="J35" s="36"/>
      <c r="K35" s="36"/>
    </row>
    <row r="36" spans="2:11" hidden="1" x14ac:dyDescent="0.25"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15.75" x14ac:dyDescent="0.25">
      <c r="B37" s="27" t="s">
        <v>40</v>
      </c>
      <c r="C37" s="27"/>
      <c r="D37" s="27"/>
      <c r="E37" s="27"/>
      <c r="F37" s="27"/>
      <c r="G37" s="27"/>
      <c r="H37" s="28" t="s">
        <v>43</v>
      </c>
      <c r="I37" s="28"/>
      <c r="J37" s="28"/>
    </row>
  </sheetData>
  <mergeCells count="38">
    <mergeCell ref="J1:L1"/>
    <mergeCell ref="A2:L2"/>
    <mergeCell ref="A3:L3"/>
    <mergeCell ref="E4:G4"/>
    <mergeCell ref="K4:L4"/>
    <mergeCell ref="A5:A7"/>
    <mergeCell ref="B5:B7"/>
    <mergeCell ref="C5:C7"/>
    <mergeCell ref="A15:A19"/>
    <mergeCell ref="B15:B19"/>
    <mergeCell ref="B9:B14"/>
    <mergeCell ref="H5:I6"/>
    <mergeCell ref="J5:L6"/>
    <mergeCell ref="D6:D7"/>
    <mergeCell ref="E6:E7"/>
    <mergeCell ref="D5:E5"/>
    <mergeCell ref="F5:G6"/>
    <mergeCell ref="J20:J23"/>
    <mergeCell ref="B33:K34"/>
    <mergeCell ref="K20:K23"/>
    <mergeCell ref="L20:L23"/>
    <mergeCell ref="A25:B25"/>
    <mergeCell ref="B37:G37"/>
    <mergeCell ref="H37:J37"/>
    <mergeCell ref="A9:A14"/>
    <mergeCell ref="A29:L29"/>
    <mergeCell ref="A26:L27"/>
    <mergeCell ref="B35:K36"/>
    <mergeCell ref="A28:L28"/>
    <mergeCell ref="D20:D23"/>
    <mergeCell ref="A20:A24"/>
    <mergeCell ref="B20:B24"/>
    <mergeCell ref="C20:C23"/>
    <mergeCell ref="F20:F23"/>
    <mergeCell ref="G20:G23"/>
    <mergeCell ref="H20:H23"/>
    <mergeCell ref="I20:I23"/>
    <mergeCell ref="E20:E23"/>
  </mergeCells>
  <pageMargins left="0.31496062992125984" right="0.31496062992125984" top="0" bottom="3.937007874015748E-2" header="0.31496062992125984" footer="0.11811023622047245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2024-05-06T08:14:34Z</dcterms:modified>
</cp:coreProperties>
</file>