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tlan\Documents\Бюджет 2023\отчет 2023\"/>
    </mc:Choice>
  </mc:AlternateContent>
  <bookViews>
    <workbookView xWindow="0" yWindow="0" windowWidth="19200" windowHeight="8604"/>
  </bookViews>
  <sheets>
    <sheet name="01.01.2023" sheetId="1" r:id="rId1"/>
  </sheets>
  <definedNames>
    <definedName name="_xlnm.Print_Titles" localSheetId="0">'01.01.2023'!$6:$6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5" i="1"/>
  <c r="F23" i="1"/>
  <c r="F9" i="1"/>
  <c r="F8" i="1"/>
  <c r="E7" i="1"/>
  <c r="F7" i="1" s="1"/>
  <c r="D7" i="1"/>
  <c r="F15" i="1" l="1"/>
  <c r="F14" i="1"/>
  <c r="E13" i="1"/>
  <c r="D13" i="1"/>
  <c r="F13" i="1" l="1"/>
  <c r="F12" i="1" l="1"/>
  <c r="F11" i="1"/>
  <c r="E10" i="1"/>
  <c r="D10" i="1"/>
  <c r="F10" i="1" l="1"/>
  <c r="F21" i="1"/>
  <c r="F20" i="1"/>
  <c r="E19" i="1"/>
  <c r="D19" i="1"/>
  <c r="F19" i="1" l="1"/>
  <c r="E22" i="1"/>
  <c r="E16" i="1"/>
  <c r="D22" i="1" l="1"/>
  <c r="D16" i="1"/>
  <c r="F18" i="1" l="1"/>
  <c r="F17" i="1"/>
  <c r="F16" i="1" l="1"/>
  <c r="F24" i="1" l="1"/>
  <c r="F22" i="1" l="1"/>
  <c r="F25" i="1" l="1"/>
</calcChain>
</file>

<file path=xl/sharedStrings.xml><?xml version="1.0" encoding="utf-8"?>
<sst xmlns="http://schemas.openxmlformats.org/spreadsheetml/2006/main" count="49" uniqueCount="34">
  <si>
    <t xml:space="preserve"> </t>
  </si>
  <si>
    <t xml:space="preserve">расходы на территории Российской Федерации </t>
  </si>
  <si>
    <t xml:space="preserve">расходы на территории Республики Беларусь </t>
  </si>
  <si>
    <t xml:space="preserve">расходы на территории Российской Федерации             </t>
  </si>
  <si>
    <t>Главный распорядитель (распорядитель) бюджетных средств</t>
  </si>
  <si>
    <t>3</t>
  </si>
  <si>
    <t>Процент исполнения (%)</t>
  </si>
  <si>
    <t>Примечание</t>
  </si>
  <si>
    <t>№     п/п</t>
  </si>
  <si>
    <t>Госкорпорация "Роскосмос"</t>
  </si>
  <si>
    <t>НАН Беларуси</t>
  </si>
  <si>
    <t>Всего</t>
  </si>
  <si>
    <t xml:space="preserve"> тыс. росс. рублей</t>
  </si>
  <si>
    <t xml:space="preserve">Программа "Разработка, модернизация и гармонизация нормативного, организационно-методического и аппаратно-программного обеспечения целевого применения космических систем дистанционного зондирования Земли России и Беларуси" </t>
  </si>
  <si>
    <t>Наименование программы</t>
  </si>
  <si>
    <t>Программа «Разработка интеллектуальных, высокотехнологичных цифровых и электронных компонентов и систем для автотранспортных средств специального и двойного назначения»</t>
  </si>
  <si>
    <t>Минпромторг России</t>
  </si>
  <si>
    <t>4</t>
  </si>
  <si>
    <t>Минпром Беларуси</t>
  </si>
  <si>
    <t>Программа "Развитие пограничной безопасности Союзного государства"</t>
  </si>
  <si>
    <t>Минобороны России</t>
  </si>
  <si>
    <t>Минобороны Беларуси</t>
  </si>
  <si>
    <t xml:space="preserve">Программа "Разработка перспективных базовых технологических процессов получения функциональных материалов, структур, компонентов и модулей для высокоэффективных изделий фотоники в Союзном государстве" </t>
  </si>
  <si>
    <t>Минобрнауки России</t>
  </si>
  <si>
    <t>5</t>
  </si>
  <si>
    <t>Программа "Разработка базовых элементов орбитальных и наземных средств в интересах создания многоспутниковых группировок малоразмерных космических аппаратов наблюдения земной поверхности и околоземного космического пространства"</t>
  </si>
  <si>
    <t>Справка о финансировании программ Союзного государства в 2023 году</t>
  </si>
  <si>
    <t>Уточненная сводная бюджетная роспись на 01 января 2024 г.</t>
  </si>
  <si>
    <t>Кассовое исполнение за 2023 год</t>
  </si>
  <si>
    <t>6</t>
  </si>
  <si>
    <t>Программа "Совершенствование объектов военной инфраструктуры, планируемых к совместному использованию в интересах обеспечения региональной группировки войск (сил) Республики Беларусь и Российской Федерации"</t>
  </si>
  <si>
    <t xml:space="preserve">Неполное освоение средств на территории Республики Беларусь обусловлено курсовой разницей белорусского рубля 
к российскому рублю.
</t>
  </si>
  <si>
    <t>Неполное освоение средств на территории Республики Беларусь обусловлено курсовой разницей белорусского рубля к российскому рублю.</t>
  </si>
  <si>
    <t>Неполное освоение средств на территории Республики Беларусь вызвано частичной экономией при выполнении строительно-монтажных работ, нарушением сроков выполнения проектных работ подрядчиком и отменой отдельных контрактов.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</si>
</sst>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>
    <font>
      <sz val="10"/>
      <name val="Arial Cyr"/>
      <charset val="204"/>
    </font>
    <font>
      <b/>
      <sz val="14"/>
      <name val="Arial Cyr"/>
      <family val="2"/>
      <charset val="204"/>
    </font>
    <font>
      <sz val="10"/>
      <name val="Arial Cyr"/>
      <family val="2"/>
      <charset val="204"/>
    </font>
    <font>
      <b/>
      <sz val="13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9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11"/>
      <name val="Arial"/>
      <family val="2"/>
      <charset val="204"/>
    </font>
    <font>
      <b/>
      <sz val="12"/>
      <name val="Arial Cyr"/>
      <family val="2"/>
      <charset val="204"/>
    </font>
    <font>
      <b/>
      <sz val="8"/>
      <name val="Arial Cyr"/>
      <family val="2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1"/>
      <name val="Arial Cyr"/>
      <charset val="204"/>
    </font>
    <font>
      <sz val="8"/>
      <name val="Arial Cyr"/>
      <charset val="204"/>
    </font>
    <font>
      <sz val="8"/>
      <color theme="1"/>
      <name val="Arial Cyr"/>
      <charset val="204"/>
    </font>
    <font>
      <sz val="11"/>
      <name val="Arial "/>
      <charset val="204"/>
    </font>
    <font>
      <sz val="9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49" fontId="8" fillId="0" borderId="1" xfId="0" applyNumberFormat="1" applyFont="1" applyBorder="1" applyAlignment="1" applyProtection="1">
      <alignment vertical="center" wrapText="1"/>
      <protection hidden="1"/>
    </xf>
    <xf numFmtId="0" fontId="2" fillId="0" borderId="0" xfId="0" applyFont="1" applyFill="1" applyBorder="1"/>
    <xf numFmtId="2" fontId="2" fillId="0" borderId="0" xfId="0" applyNumberFormat="1" applyFont="1" applyBorder="1"/>
    <xf numFmtId="2" fontId="10" fillId="0" borderId="0" xfId="0" applyNumberFormat="1" applyFont="1" applyFill="1"/>
    <xf numFmtId="0" fontId="10" fillId="0" borderId="0" xfId="0" applyFont="1" applyFill="1" applyBorder="1"/>
    <xf numFmtId="2" fontId="2" fillId="0" borderId="0" xfId="0" applyNumberFormat="1" applyFont="1"/>
    <xf numFmtId="0" fontId="2" fillId="0" borderId="0" xfId="0" applyFont="1"/>
    <xf numFmtId="2" fontId="10" fillId="0" borderId="0" xfId="0" applyNumberFormat="1" applyFont="1"/>
    <xf numFmtId="2" fontId="2" fillId="0" borderId="0" xfId="0" applyNumberFormat="1" applyFont="1" applyFill="1"/>
    <xf numFmtId="0" fontId="2" fillId="0" borderId="0" xfId="0" applyFont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4" fontId="2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justify" vertical="center" wrapText="1"/>
    </xf>
    <xf numFmtId="2" fontId="2" fillId="0" borderId="0" xfId="0" applyNumberFormat="1" applyFont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49" fontId="2" fillId="0" borderId="11" xfId="0" applyNumberFormat="1" applyFont="1" applyBorder="1" applyAlignment="1" applyProtection="1">
      <alignment horizontal="center" vertical="center" wrapText="1"/>
      <protection hidden="1"/>
    </xf>
    <xf numFmtId="0" fontId="4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49" fontId="15" fillId="0" borderId="9" xfId="0" applyNumberFormat="1" applyFont="1" applyFill="1" applyBorder="1" applyAlignment="1">
      <alignment horizontal="left" wrapText="1"/>
    </xf>
    <xf numFmtId="4" fontId="16" fillId="0" borderId="9" xfId="0" applyNumberFormat="1" applyFont="1" applyFill="1" applyBorder="1" applyAlignment="1">
      <alignment horizontal="right" wrapText="1"/>
    </xf>
    <xf numFmtId="164" fontId="18" fillId="0" borderId="10" xfId="0" applyNumberFormat="1" applyFont="1" applyFill="1" applyBorder="1"/>
    <xf numFmtId="4" fontId="10" fillId="3" borderId="1" xfId="0" applyNumberFormat="1" applyFont="1" applyFill="1" applyBorder="1"/>
    <xf numFmtId="4" fontId="9" fillId="3" borderId="1" xfId="0" applyNumberFormat="1" applyFont="1" applyFill="1" applyBorder="1"/>
    <xf numFmtId="4" fontId="2" fillId="3" borderId="1" xfId="0" applyNumberFormat="1" applyFont="1" applyFill="1" applyBorder="1"/>
    <xf numFmtId="4" fontId="15" fillId="0" borderId="9" xfId="0" applyNumberFormat="1" applyFont="1" applyFill="1" applyBorder="1" applyAlignment="1">
      <alignment horizontal="right"/>
    </xf>
    <xf numFmtId="4" fontId="2" fillId="0" borderId="1" xfId="0" applyNumberFormat="1" applyFont="1" applyFill="1" applyBorder="1"/>
    <xf numFmtId="0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" fontId="0" fillId="0" borderId="12" xfId="0" applyNumberFormat="1" applyFont="1" applyBorder="1" applyAlignment="1">
      <alignment horizontal="right"/>
    </xf>
    <xf numFmtId="4" fontId="0" fillId="2" borderId="12" xfId="0" applyNumberFormat="1" applyFont="1" applyFill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9" fillId="2" borderId="1" xfId="0" applyNumberFormat="1" applyFont="1" applyFill="1" applyBorder="1" applyAlignment="1">
      <alignment horizontal="right"/>
    </xf>
    <xf numFmtId="49" fontId="5" fillId="0" borderId="1" xfId="0" applyNumberFormat="1" applyFont="1" applyBorder="1" applyAlignment="1" applyProtection="1">
      <alignment vertical="center" wrapText="1"/>
      <protection hidden="1"/>
    </xf>
    <xf numFmtId="0" fontId="17" fillId="0" borderId="12" xfId="0" applyFont="1" applyFill="1" applyBorder="1" applyAlignment="1">
      <alignment horizontal="justify" vertical="center" wrapText="1"/>
    </xf>
    <xf numFmtId="0" fontId="7" fillId="0" borderId="13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  <protection hidden="1"/>
    </xf>
    <xf numFmtId="49" fontId="17" fillId="0" borderId="13" xfId="0" applyNumberFormat="1" applyFont="1" applyFill="1" applyBorder="1" applyAlignment="1" applyProtection="1">
      <alignment horizontal="center" vertical="center"/>
      <protection hidden="1"/>
    </xf>
    <xf numFmtId="49" fontId="4" fillId="0" borderId="13" xfId="0" applyNumberFormat="1" applyFont="1" applyFill="1" applyBorder="1" applyAlignment="1" applyProtection="1">
      <alignment horizontal="center" vertical="center"/>
      <protection hidden="1"/>
    </xf>
    <xf numFmtId="49" fontId="5" fillId="2" borderId="15" xfId="0" applyNumberFormat="1" applyFont="1" applyFill="1" applyBorder="1" applyAlignment="1" applyProtection="1">
      <alignment horizontal="center" vertical="center"/>
      <protection hidden="1"/>
    </xf>
    <xf numFmtId="49" fontId="2" fillId="0" borderId="12" xfId="0" applyNumberFormat="1" applyFont="1" applyBorder="1" applyAlignment="1" applyProtection="1">
      <alignment horizontal="center" vertical="center" wrapText="1"/>
      <protection hidden="1"/>
    </xf>
    <xf numFmtId="0" fontId="20" fillId="0" borderId="12" xfId="0" applyFont="1" applyFill="1" applyBorder="1" applyAlignment="1">
      <alignment horizontal="justify" vertical="center" wrapText="1"/>
    </xf>
    <xf numFmtId="4" fontId="10" fillId="3" borderId="12" xfId="0" applyNumberFormat="1" applyFont="1" applyFill="1" applyBorder="1"/>
    <xf numFmtId="4" fontId="9" fillId="3" borderId="12" xfId="0" applyNumberFormat="1" applyFont="1" applyFill="1" applyBorder="1"/>
    <xf numFmtId="4" fontId="9" fillId="3" borderId="12" xfId="0" applyNumberFormat="1" applyFont="1" applyFill="1" applyBorder="1" applyAlignment="1">
      <alignment horizontal="right"/>
    </xf>
    <xf numFmtId="49" fontId="5" fillId="2" borderId="19" xfId="0" applyNumberFormat="1" applyFont="1" applyFill="1" applyBorder="1" applyAlignment="1" applyProtection="1">
      <alignment horizontal="center" vertical="center"/>
      <protection hidden="1"/>
    </xf>
    <xf numFmtId="49" fontId="2" fillId="0" borderId="20" xfId="0" applyNumberFormat="1" applyFont="1" applyBorder="1" applyAlignment="1" applyProtection="1">
      <alignment horizontal="center" vertical="center" wrapText="1"/>
      <protection hidden="1"/>
    </xf>
    <xf numFmtId="49" fontId="8" fillId="0" borderId="20" xfId="0" applyNumberFormat="1" applyFont="1" applyBorder="1" applyAlignment="1" applyProtection="1">
      <alignment vertical="center" wrapText="1"/>
      <protection hidden="1"/>
    </xf>
    <xf numFmtId="4" fontId="10" fillId="3" borderId="20" xfId="0" applyNumberFormat="1" applyFont="1" applyFill="1" applyBorder="1"/>
    <xf numFmtId="4" fontId="9" fillId="3" borderId="20" xfId="0" applyNumberFormat="1" applyFont="1" applyFill="1" applyBorder="1"/>
    <xf numFmtId="4" fontId="9" fillId="3" borderId="20" xfId="0" applyNumberFormat="1" applyFont="1" applyFill="1" applyBorder="1" applyAlignment="1">
      <alignment horizontal="right"/>
    </xf>
    <xf numFmtId="49" fontId="17" fillId="0" borderId="1" xfId="0" applyNumberFormat="1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right"/>
    </xf>
    <xf numFmtId="4" fontId="0" fillId="2" borderId="1" xfId="0" applyNumberFormat="1" applyFont="1" applyFill="1" applyBorder="1" applyAlignment="1">
      <alignment horizontal="right"/>
    </xf>
    <xf numFmtId="164" fontId="19" fillId="0" borderId="16" xfId="0" applyNumberFormat="1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1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164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64" fontId="4" fillId="2" borderId="4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5" xfId="0" applyNumberFormat="1" applyFont="1" applyFill="1" applyBorder="1" applyAlignment="1" applyProtection="1">
      <alignment horizontal="center" vertical="center" wrapText="1"/>
      <protection hidden="1"/>
    </xf>
    <xf numFmtId="2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2" fontId="4" fillId="2" borderId="7" xfId="0" applyNumberFormat="1" applyFont="1" applyFill="1" applyBorder="1" applyAlignment="1" applyProtection="1">
      <alignment horizontal="center" vertical="center" wrapText="1"/>
      <protection hidden="1"/>
    </xf>
    <xf numFmtId="2" fontId="4" fillId="0" borderId="2" xfId="0" applyNumberFormat="1" applyFont="1" applyBorder="1" applyAlignment="1" applyProtection="1">
      <alignment horizontal="center" vertical="center" wrapText="1"/>
      <protection hidden="1"/>
    </xf>
    <xf numFmtId="2" fontId="4" fillId="0" borderId="7" xfId="0" applyNumberFormat="1" applyFont="1" applyBorder="1" applyAlignment="1" applyProtection="1">
      <alignment horizontal="center" vertical="center" wrapText="1"/>
      <protection hidden="1"/>
    </xf>
    <xf numFmtId="0" fontId="21" fillId="0" borderId="14" xfId="0" applyFont="1" applyBorder="1" applyAlignment="1">
      <alignment vertical="top" wrapText="1"/>
    </xf>
    <xf numFmtId="0" fontId="21" fillId="0" borderId="21" xfId="0" applyFont="1" applyBorder="1" applyAlignment="1">
      <alignment vertical="top" wrapText="1"/>
    </xf>
    <xf numFmtId="0" fontId="21" fillId="0" borderId="17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9" fillId="2" borderId="16" xfId="0" applyFont="1" applyFill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17" xfId="0" applyFont="1" applyBorder="1" applyAlignment="1">
      <alignment vertical="top" wrapText="1"/>
    </xf>
    <xf numFmtId="0" fontId="7" fillId="2" borderId="1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view="pageBreakPreview" topLeftCell="A2" zoomScale="80" zoomScaleNormal="75" zoomScaleSheetLayoutView="80" workbookViewId="0">
      <pane ySplit="5" topLeftCell="A16" activePane="bottomLeft" state="frozen"/>
      <selection activeCell="A2" sqref="A2"/>
      <selection pane="bottomLeft" activeCell="G13" sqref="G13:G15"/>
    </sheetView>
  </sheetViews>
  <sheetFormatPr defaultColWidth="9.21875" defaultRowHeight="13.2"/>
  <cols>
    <col min="1" max="1" width="5.77734375" style="14" customWidth="1"/>
    <col min="2" max="2" width="16.33203125" style="11" customWidth="1"/>
    <col min="3" max="3" width="70.33203125" style="11" customWidth="1"/>
    <col min="4" max="4" width="13.33203125" style="10" customWidth="1"/>
    <col min="5" max="5" width="15.77734375" style="13" customWidth="1"/>
    <col min="6" max="6" width="14.21875" style="6" customWidth="1"/>
    <col min="7" max="7" width="34.21875" style="6" customWidth="1"/>
    <col min="8" max="8" width="13.5546875" style="11" customWidth="1"/>
    <col min="9" max="9" width="8" style="11" customWidth="1"/>
    <col min="10" max="10" width="7" style="11" customWidth="1"/>
    <col min="11" max="11" width="5" style="11" customWidth="1"/>
    <col min="12" max="12" width="5.77734375" style="11" customWidth="1"/>
    <col min="13" max="13" width="4.5546875" style="11" customWidth="1"/>
    <col min="14" max="16384" width="9.21875" style="11"/>
  </cols>
  <sheetData>
    <row r="1" spans="1:7" s="2" customFormat="1" ht="25.5" customHeight="1">
      <c r="A1" s="73"/>
      <c r="B1" s="73"/>
      <c r="C1" s="73"/>
      <c r="D1" s="73"/>
      <c r="E1" s="73"/>
      <c r="F1" s="1"/>
      <c r="G1" s="1"/>
    </row>
    <row r="2" spans="1:7" s="2" customFormat="1" ht="30.45" customHeight="1">
      <c r="A2" s="84" t="s">
        <v>26</v>
      </c>
      <c r="B2" s="85"/>
      <c r="C2" s="85"/>
      <c r="D2" s="85"/>
      <c r="E2" s="85"/>
      <c r="F2" s="85"/>
      <c r="G2" s="85"/>
    </row>
    <row r="3" spans="1:7" s="2" customFormat="1" ht="25.2" customHeight="1" thickBot="1">
      <c r="A3" s="15"/>
      <c r="B3" s="15" t="s">
        <v>0</v>
      </c>
      <c r="C3" s="15"/>
      <c r="D3" s="16"/>
      <c r="G3" s="21" t="s">
        <v>12</v>
      </c>
    </row>
    <row r="4" spans="1:7" s="2" customFormat="1" ht="19.5" customHeight="1">
      <c r="A4" s="74" t="s">
        <v>8</v>
      </c>
      <c r="B4" s="76" t="s">
        <v>4</v>
      </c>
      <c r="C4" s="82" t="s">
        <v>14</v>
      </c>
      <c r="D4" s="90" t="s">
        <v>27</v>
      </c>
      <c r="E4" s="88" t="s">
        <v>28</v>
      </c>
      <c r="F4" s="80" t="s">
        <v>6</v>
      </c>
      <c r="G4" s="86" t="s">
        <v>7</v>
      </c>
    </row>
    <row r="5" spans="1:7" s="2" customFormat="1" ht="74.55" customHeight="1">
      <c r="A5" s="75"/>
      <c r="B5" s="77"/>
      <c r="C5" s="83"/>
      <c r="D5" s="91"/>
      <c r="E5" s="89"/>
      <c r="F5" s="81"/>
      <c r="G5" s="87"/>
    </row>
    <row r="6" spans="1:7" s="3" customFormat="1" ht="28.05" customHeight="1">
      <c r="A6" s="49">
        <v>1</v>
      </c>
      <c r="B6" s="36">
        <v>2</v>
      </c>
      <c r="C6" s="37" t="s">
        <v>5</v>
      </c>
      <c r="D6" s="38">
        <v>4</v>
      </c>
      <c r="E6" s="35">
        <v>5</v>
      </c>
      <c r="F6" s="39">
        <v>6</v>
      </c>
      <c r="G6" s="50">
        <v>7</v>
      </c>
    </row>
    <row r="7" spans="1:7" s="3" customFormat="1" ht="66.599999999999994" customHeight="1">
      <c r="A7" s="49">
        <v>1</v>
      </c>
      <c r="B7" s="36"/>
      <c r="C7" s="67" t="s">
        <v>30</v>
      </c>
      <c r="D7" s="68">
        <f>SUM(D8:D9)</f>
        <v>132901.79999999999</v>
      </c>
      <c r="E7" s="69">
        <f>SUM(E8:E9)</f>
        <v>132901.79999999999</v>
      </c>
      <c r="F7" s="69">
        <f t="shared" ref="F7:F9" si="0">E7/D7*100</f>
        <v>100</v>
      </c>
      <c r="G7" s="99"/>
    </row>
    <row r="8" spans="1:7" s="3" customFormat="1" ht="36" customHeight="1">
      <c r="A8" s="51"/>
      <c r="B8" s="42" t="s">
        <v>20</v>
      </c>
      <c r="C8" s="5" t="s">
        <v>3</v>
      </c>
      <c r="D8" s="43">
        <v>120000</v>
      </c>
      <c r="E8" s="44">
        <v>120000</v>
      </c>
      <c r="F8" s="44">
        <f t="shared" si="0"/>
        <v>100</v>
      </c>
      <c r="G8" s="100"/>
    </row>
    <row r="9" spans="1:7" s="3" customFormat="1" ht="32.4" customHeight="1">
      <c r="A9" s="51"/>
      <c r="B9" s="42" t="s">
        <v>21</v>
      </c>
      <c r="C9" s="5" t="s">
        <v>2</v>
      </c>
      <c r="D9" s="43">
        <v>12901.8</v>
      </c>
      <c r="E9" s="44">
        <v>12901.8</v>
      </c>
      <c r="F9" s="44">
        <f t="shared" si="0"/>
        <v>100</v>
      </c>
      <c r="G9" s="101"/>
    </row>
    <row r="10" spans="1:7" s="3" customFormat="1" ht="33.6" customHeight="1">
      <c r="A10" s="51">
        <v>2</v>
      </c>
      <c r="B10" s="40"/>
      <c r="C10" s="41" t="s">
        <v>19</v>
      </c>
      <c r="D10" s="43">
        <f>SUM(D11:D12)</f>
        <v>209762</v>
      </c>
      <c r="E10" s="44">
        <f>SUM(E11:E12)</f>
        <v>191050.22</v>
      </c>
      <c r="F10" s="44">
        <f t="shared" ref="F10:F12" si="1">E10/D10*100</f>
        <v>91.079518692613533</v>
      </c>
      <c r="G10" s="96" t="s">
        <v>33</v>
      </c>
    </row>
    <row r="11" spans="1:7" s="3" customFormat="1" ht="39" customHeight="1">
      <c r="A11" s="49"/>
      <c r="B11" s="42" t="s">
        <v>20</v>
      </c>
      <c r="C11" s="5" t="s">
        <v>3</v>
      </c>
      <c r="D11" s="45">
        <v>14162</v>
      </c>
      <c r="E11" s="46">
        <v>14162</v>
      </c>
      <c r="F11" s="46">
        <f t="shared" si="1"/>
        <v>100</v>
      </c>
      <c r="G11" s="97"/>
    </row>
    <row r="12" spans="1:7" s="3" customFormat="1" ht="39.6" customHeight="1">
      <c r="A12" s="49"/>
      <c r="B12" s="42" t="s">
        <v>21</v>
      </c>
      <c r="C12" s="5" t="s">
        <v>2</v>
      </c>
      <c r="D12" s="45">
        <v>195600</v>
      </c>
      <c r="E12" s="46">
        <v>176888.22</v>
      </c>
      <c r="F12" s="46">
        <f t="shared" si="1"/>
        <v>90.433650306748476</v>
      </c>
      <c r="G12" s="98"/>
    </row>
    <row r="13" spans="1:7" s="3" customFormat="1" ht="75.599999999999994" customHeight="1">
      <c r="A13" s="49">
        <v>3</v>
      </c>
      <c r="B13" s="42"/>
      <c r="C13" s="47" t="s">
        <v>22</v>
      </c>
      <c r="D13" s="45">
        <f>SUM(D14:D15)</f>
        <v>770000</v>
      </c>
      <c r="E13" s="46">
        <f>SUM(E14:E15)</f>
        <v>767755.65</v>
      </c>
      <c r="F13" s="46">
        <f t="shared" ref="F13:F15" si="2">E13/D13*100</f>
        <v>99.708525974025974</v>
      </c>
      <c r="G13" s="96" t="s">
        <v>31</v>
      </c>
    </row>
    <row r="14" spans="1:7" s="3" customFormat="1" ht="39" customHeight="1">
      <c r="A14" s="49"/>
      <c r="B14" s="42" t="s">
        <v>23</v>
      </c>
      <c r="C14" s="5" t="s">
        <v>3</v>
      </c>
      <c r="D14" s="45">
        <v>500500</v>
      </c>
      <c r="E14" s="46">
        <v>500500</v>
      </c>
      <c r="F14" s="46">
        <f t="shared" si="2"/>
        <v>100</v>
      </c>
      <c r="G14" s="97"/>
    </row>
    <row r="15" spans="1:7" s="3" customFormat="1" ht="36" customHeight="1">
      <c r="A15" s="49"/>
      <c r="B15" s="4" t="s">
        <v>10</v>
      </c>
      <c r="C15" s="5" t="s">
        <v>2</v>
      </c>
      <c r="D15" s="45">
        <v>269500</v>
      </c>
      <c r="E15" s="46">
        <v>267255.65000000002</v>
      </c>
      <c r="F15" s="46">
        <f t="shared" si="2"/>
        <v>99.167217068645655</v>
      </c>
      <c r="G15" s="98"/>
    </row>
    <row r="16" spans="1:7" s="2" customFormat="1" ht="63" customHeight="1">
      <c r="A16" s="52" t="s">
        <v>17</v>
      </c>
      <c r="B16" s="4"/>
      <c r="C16" s="20" t="s">
        <v>13</v>
      </c>
      <c r="D16" s="32">
        <f>SUM(D17:D18)</f>
        <v>340850</v>
      </c>
      <c r="E16" s="32">
        <f>SUM(E17:E18)</f>
        <v>339494.89</v>
      </c>
      <c r="F16" s="23">
        <f t="shared" ref="F16:F25" si="3">E16/D16*100</f>
        <v>99.60243215490685</v>
      </c>
      <c r="G16" s="92" t="s">
        <v>32</v>
      </c>
    </row>
    <row r="17" spans="1:7" s="2" customFormat="1" ht="43.95" customHeight="1">
      <c r="A17" s="52"/>
      <c r="B17" s="4" t="s">
        <v>9</v>
      </c>
      <c r="C17" s="5" t="s">
        <v>3</v>
      </c>
      <c r="D17" s="30">
        <v>226350</v>
      </c>
      <c r="E17" s="31">
        <v>226350</v>
      </c>
      <c r="F17" s="19">
        <f t="shared" si="3"/>
        <v>100</v>
      </c>
      <c r="G17" s="92"/>
    </row>
    <row r="18" spans="1:7" s="2" customFormat="1" ht="39" customHeight="1" thickBot="1">
      <c r="A18" s="61"/>
      <c r="B18" s="62" t="s">
        <v>10</v>
      </c>
      <c r="C18" s="63" t="s">
        <v>2</v>
      </c>
      <c r="D18" s="64">
        <v>114500</v>
      </c>
      <c r="E18" s="65">
        <v>113144.89</v>
      </c>
      <c r="F18" s="66">
        <f t="shared" si="3"/>
        <v>98.816497816593881</v>
      </c>
      <c r="G18" s="93"/>
    </row>
    <row r="19" spans="1:7" s="2" customFormat="1" ht="54" customHeight="1">
      <c r="A19" s="55" t="s">
        <v>24</v>
      </c>
      <c r="B19" s="56"/>
      <c r="C19" s="57" t="s">
        <v>15</v>
      </c>
      <c r="D19" s="58">
        <f>SUM(D20:D21)</f>
        <v>518120</v>
      </c>
      <c r="E19" s="59">
        <f>SUM(E20:E21)</f>
        <v>515736.82999999996</v>
      </c>
      <c r="F19" s="60">
        <f t="shared" ref="F19:F21" si="4">E19/D19*100</f>
        <v>99.540035126997594</v>
      </c>
      <c r="G19" s="94" t="s">
        <v>31</v>
      </c>
    </row>
    <row r="20" spans="1:7" s="2" customFormat="1" ht="39" customHeight="1">
      <c r="A20" s="52"/>
      <c r="B20" s="4" t="s">
        <v>16</v>
      </c>
      <c r="C20" s="5" t="s">
        <v>3</v>
      </c>
      <c r="D20" s="30">
        <v>337000</v>
      </c>
      <c r="E20" s="31">
        <v>337000</v>
      </c>
      <c r="F20" s="19">
        <f t="shared" si="4"/>
        <v>100</v>
      </c>
      <c r="G20" s="95"/>
    </row>
    <row r="21" spans="1:7" s="2" customFormat="1" ht="37.799999999999997" customHeight="1">
      <c r="A21" s="52"/>
      <c r="B21" s="24" t="s">
        <v>18</v>
      </c>
      <c r="C21" s="5" t="s">
        <v>2</v>
      </c>
      <c r="D21" s="30">
        <v>181120</v>
      </c>
      <c r="E21" s="31">
        <v>178736.83</v>
      </c>
      <c r="F21" s="19">
        <f t="shared" si="4"/>
        <v>98.684203842756176</v>
      </c>
      <c r="G21" s="95"/>
    </row>
    <row r="22" spans="1:7" s="6" customFormat="1" ht="66" customHeight="1">
      <c r="A22" s="53" t="s">
        <v>29</v>
      </c>
      <c r="B22" s="4"/>
      <c r="C22" s="48" t="s">
        <v>25</v>
      </c>
      <c r="D22" s="34">
        <f>SUM(D23:D24)</f>
        <v>513000</v>
      </c>
      <c r="E22" s="34">
        <f>SUM(E23:E24)</f>
        <v>513000</v>
      </c>
      <c r="F22" s="17">
        <f t="shared" si="3"/>
        <v>100</v>
      </c>
      <c r="G22" s="70"/>
    </row>
    <row r="23" spans="1:7" s="6" customFormat="1" ht="35.549999999999997" customHeight="1">
      <c r="A23" s="54"/>
      <c r="B23" s="4" t="s">
        <v>9</v>
      </c>
      <c r="C23" s="5" t="s">
        <v>1</v>
      </c>
      <c r="D23" s="30">
        <v>341000</v>
      </c>
      <c r="E23" s="31">
        <v>341000</v>
      </c>
      <c r="F23" s="18">
        <f t="shared" si="3"/>
        <v>100</v>
      </c>
      <c r="G23" s="71"/>
    </row>
    <row r="24" spans="1:7" s="6" customFormat="1" ht="34.5" customHeight="1" thickBot="1">
      <c r="A24" s="54"/>
      <c r="B24" s="4" t="s">
        <v>10</v>
      </c>
      <c r="C24" s="5" t="s">
        <v>2</v>
      </c>
      <c r="D24" s="30">
        <v>172000</v>
      </c>
      <c r="E24" s="31">
        <v>172000</v>
      </c>
      <c r="F24" s="18">
        <f t="shared" si="3"/>
        <v>100</v>
      </c>
      <c r="G24" s="72"/>
    </row>
    <row r="25" spans="1:7" s="2" customFormat="1" ht="28.05" customHeight="1" thickBot="1">
      <c r="A25" s="25"/>
      <c r="B25" s="26"/>
      <c r="C25" s="27" t="s">
        <v>11</v>
      </c>
      <c r="D25" s="28">
        <f>SUM(D7,D10,D13,D16,D19,D22)</f>
        <v>2484633.7999999998</v>
      </c>
      <c r="E25" s="28">
        <f>SUM(E7,E10,E13,E16,E19,E22)</f>
        <v>2459939.39</v>
      </c>
      <c r="F25" s="33">
        <f t="shared" si="3"/>
        <v>99.006114703905268</v>
      </c>
      <c r="G25" s="29"/>
    </row>
    <row r="26" spans="1:7" s="2" customFormat="1" ht="37.5" customHeight="1">
      <c r="A26" s="78"/>
      <c r="B26" s="78"/>
      <c r="C26" s="78"/>
      <c r="D26" s="7"/>
      <c r="E26" s="8"/>
      <c r="F26" s="9"/>
      <c r="G26" s="9"/>
    </row>
    <row r="27" spans="1:7" ht="25.95" customHeight="1">
      <c r="A27" s="79"/>
      <c r="B27" s="79"/>
      <c r="C27" s="79"/>
      <c r="E27" s="12"/>
      <c r="G27" s="22"/>
    </row>
  </sheetData>
  <mergeCells count="16">
    <mergeCell ref="G22:G24"/>
    <mergeCell ref="A1:E1"/>
    <mergeCell ref="A4:A5"/>
    <mergeCell ref="B4:B5"/>
    <mergeCell ref="A26:C27"/>
    <mergeCell ref="F4:F5"/>
    <mergeCell ref="C4:C5"/>
    <mergeCell ref="A2:G2"/>
    <mergeCell ref="G4:G5"/>
    <mergeCell ref="E4:E5"/>
    <mergeCell ref="D4:D5"/>
    <mergeCell ref="G16:G18"/>
    <mergeCell ref="G19:G21"/>
    <mergeCell ref="G10:G12"/>
    <mergeCell ref="G13:G15"/>
    <mergeCell ref="G7:G9"/>
  </mergeCells>
  <pageMargins left="0.23622047244094491" right="0.23622047244094491" top="0.43307086614173229" bottom="0.55118110236220474" header="0.31496062992125984" footer="0.31496062992125984"/>
  <pageSetup paperSize="9" scale="85" orientation="landscape" r:id="rId1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01.01.2023</vt:lpstr>
      <vt:lpstr>'01.01.2023'!Заголовки_для_печати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Н.Г. Казакова</dc:creator>
  <cp:lastModifiedBy>Атлан Марина Анатольевна</cp:lastModifiedBy>
  <cp:lastPrinted>2024-03-15T08:39:52Z</cp:lastPrinted>
  <dcterms:created xsi:type="dcterms:W3CDTF">2017-01-25T06:29:49Z</dcterms:created>
  <dcterms:modified xsi:type="dcterms:W3CDTF">2024-03-15T08:40:50Z</dcterms:modified>
</cp:coreProperties>
</file>